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962D3EDB-A01D-4C2F-B84D-62941D8406E3}" xr6:coauthVersionLast="43" xr6:coauthVersionMax="43" xr10:uidLastSave="{00000000-0000-0000-0000-000000000000}"/>
  <bookViews>
    <workbookView xWindow="2295" yWindow="2295" windowWidth="15375" windowHeight="7875" activeTab="2" xr2:uid="{CDECBA60-B927-4A70-96E0-5753505BAFE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D32" i="2"/>
  <c r="D31" i="2" s="1"/>
  <c r="E32" i="2"/>
  <c r="G32" i="2"/>
  <c r="F32" i="2" s="1"/>
  <c r="K32" i="2" s="1"/>
  <c r="H32" i="2"/>
  <c r="I32" i="2"/>
  <c r="I31" i="2" s="1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G36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F42" i="2"/>
  <c r="K42" i="2" s="1"/>
  <c r="G42" i="2"/>
  <c r="G41" i="2" s="1"/>
  <c r="F41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F49" i="2"/>
  <c r="K49" i="2"/>
  <c r="D51" i="2"/>
  <c r="E51" i="2"/>
  <c r="E50" i="2" s="1"/>
  <c r="G51" i="2"/>
  <c r="H51" i="2"/>
  <c r="I51" i="2"/>
  <c r="J51" i="2"/>
  <c r="F52" i="2"/>
  <c r="K52" i="2" s="1"/>
  <c r="D54" i="2"/>
  <c r="D53" i="2" s="1"/>
  <c r="E54" i="2"/>
  <c r="E53" i="2" s="1"/>
  <c r="F54" i="2"/>
  <c r="K54" i="2" s="1"/>
  <c r="G54" i="2"/>
  <c r="G53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F58" i="2"/>
  <c r="K58" i="2"/>
  <c r="D59" i="2"/>
  <c r="E59" i="2"/>
  <c r="G59" i="2"/>
  <c r="F59" i="2" s="1"/>
  <c r="K59" i="2" s="1"/>
  <c r="H59" i="2"/>
  <c r="I59" i="2"/>
  <c r="J59" i="2"/>
  <c r="F60" i="2"/>
  <c r="K60" i="2" s="1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 s="1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D33" i="1"/>
  <c r="D32" i="1" s="1"/>
  <c r="E33" i="1"/>
  <c r="G33" i="1"/>
  <c r="G32" i="1" s="1"/>
  <c r="H33" i="1"/>
  <c r="F33" i="1" s="1"/>
  <c r="K33" i="1" s="1"/>
  <c r="I33" i="1"/>
  <c r="I32" i="1" s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G43" i="1"/>
  <c r="G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F50" i="1"/>
  <c r="K50" i="1"/>
  <c r="D52" i="1"/>
  <c r="D51" i="1" s="1"/>
  <c r="E52" i="1"/>
  <c r="G52" i="1"/>
  <c r="F52" i="1" s="1"/>
  <c r="K52" i="1" s="1"/>
  <c r="H52" i="1"/>
  <c r="I52" i="1"/>
  <c r="I51" i="1" s="1"/>
  <c r="J52" i="1"/>
  <c r="F53" i="1"/>
  <c r="K53" i="1" s="1"/>
  <c r="D55" i="1"/>
  <c r="D54" i="1" s="1"/>
  <c r="E55" i="1"/>
  <c r="E54" i="1" s="1"/>
  <c r="G55" i="1"/>
  <c r="G54" i="1" s="1"/>
  <c r="H55" i="1"/>
  <c r="F55" i="1" s="1"/>
  <c r="K55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 s="1"/>
  <c r="F61" i="1"/>
  <c r="K61" i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 s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/>
  <c r="F17" i="3" l="1"/>
  <c r="K17" i="3" s="1"/>
  <c r="G13" i="3"/>
  <c r="F14" i="3"/>
  <c r="K14" i="3" s="1"/>
  <c r="J11" i="3"/>
  <c r="E11" i="3"/>
  <c r="I11" i="3"/>
  <c r="D11" i="3"/>
  <c r="G21" i="3"/>
  <c r="F15" i="3"/>
  <c r="K15" i="3" s="1"/>
  <c r="F53" i="2"/>
  <c r="K53" i="2" s="1"/>
  <c r="G50" i="2"/>
  <c r="F50" i="2" s="1"/>
  <c r="F36" i="2"/>
  <c r="K36" i="2" s="1"/>
  <c r="J31" i="2"/>
  <c r="E31" i="2"/>
  <c r="E13" i="2" s="1"/>
  <c r="E12" i="2" s="1"/>
  <c r="E11" i="2" s="1"/>
  <c r="G14" i="2"/>
  <c r="F15" i="2"/>
  <c r="K15" i="2" s="1"/>
  <c r="J50" i="2"/>
  <c r="J44" i="2" s="1"/>
  <c r="F46" i="2"/>
  <c r="K46" i="2" s="1"/>
  <c r="G45" i="2"/>
  <c r="K41" i="2"/>
  <c r="J13" i="2"/>
  <c r="H50" i="2"/>
  <c r="H44" i="2" s="1"/>
  <c r="I50" i="2"/>
  <c r="I44" i="2" s="1"/>
  <c r="D50" i="2"/>
  <c r="D44" i="2" s="1"/>
  <c r="E44" i="2"/>
  <c r="H31" i="2"/>
  <c r="H13" i="2" s="1"/>
  <c r="H12" i="2" s="1"/>
  <c r="H11" i="2" s="1"/>
  <c r="I13" i="2"/>
  <c r="D13" i="2"/>
  <c r="G23" i="2"/>
  <c r="F51" i="2"/>
  <c r="K51" i="2" s="1"/>
  <c r="F47" i="2"/>
  <c r="K47" i="2" s="1"/>
  <c r="F37" i="2"/>
  <c r="K37" i="2" s="1"/>
  <c r="F16" i="2"/>
  <c r="K16" i="2" s="1"/>
  <c r="G62" i="2"/>
  <c r="G31" i="2"/>
  <c r="F31" i="2" s="1"/>
  <c r="K31" i="2" s="1"/>
  <c r="H51" i="1"/>
  <c r="I45" i="1"/>
  <c r="D45" i="1"/>
  <c r="F37" i="1"/>
  <c r="K37" i="1" s="1"/>
  <c r="J32" i="1"/>
  <c r="J14" i="1" s="1"/>
  <c r="J13" i="1" s="1"/>
  <c r="E32" i="1"/>
  <c r="F16" i="1"/>
  <c r="K16" i="1" s="1"/>
  <c r="G15" i="1"/>
  <c r="H45" i="1"/>
  <c r="E14" i="1"/>
  <c r="J45" i="1"/>
  <c r="F54" i="1"/>
  <c r="K54" i="1" s="1"/>
  <c r="J51" i="1"/>
  <c r="E51" i="1"/>
  <c r="E45" i="1" s="1"/>
  <c r="G23" i="1"/>
  <c r="F23" i="1" s="1"/>
  <c r="K23" i="1" s="1"/>
  <c r="F24" i="1"/>
  <c r="K24" i="1" s="1"/>
  <c r="I14" i="1"/>
  <c r="I13" i="1" s="1"/>
  <c r="D14" i="1"/>
  <c r="D13" i="1" s="1"/>
  <c r="G62" i="1"/>
  <c r="F62" i="1" s="1"/>
  <c r="K62" i="1" s="1"/>
  <c r="G51" i="1"/>
  <c r="G47" i="1"/>
  <c r="H54" i="1"/>
  <c r="H42" i="1"/>
  <c r="F42" i="1" s="1"/>
  <c r="K42" i="1" s="1"/>
  <c r="F38" i="1"/>
  <c r="K38" i="1" s="1"/>
  <c r="H32" i="1"/>
  <c r="F32" i="1" s="1"/>
  <c r="K32" i="1" s="1"/>
  <c r="F25" i="1"/>
  <c r="K25" i="1" s="1"/>
  <c r="F17" i="1"/>
  <c r="K17" i="1" s="1"/>
  <c r="G66" i="1"/>
  <c r="G20" i="3" l="1"/>
  <c r="F20" i="3" s="1"/>
  <c r="K20" i="3" s="1"/>
  <c r="F21" i="3"/>
  <c r="K21" i="3" s="1"/>
  <c r="G12" i="3"/>
  <c r="F13" i="3"/>
  <c r="K13" i="3" s="1"/>
  <c r="K50" i="2"/>
  <c r="F62" i="2"/>
  <c r="K62" i="2" s="1"/>
  <c r="G61" i="2"/>
  <c r="F61" i="2" s="1"/>
  <c r="K61" i="2" s="1"/>
  <c r="J12" i="2"/>
  <c r="J11" i="2" s="1"/>
  <c r="F23" i="2"/>
  <c r="K23" i="2" s="1"/>
  <c r="G22" i="2"/>
  <c r="F22" i="2" s="1"/>
  <c r="K22" i="2" s="1"/>
  <c r="F45" i="2"/>
  <c r="K45" i="2" s="1"/>
  <c r="G44" i="2"/>
  <c r="F44" i="2" s="1"/>
  <c r="K44" i="2" s="1"/>
  <c r="I12" i="2"/>
  <c r="I11" i="2" s="1"/>
  <c r="D12" i="2"/>
  <c r="D11" i="2" s="1"/>
  <c r="G13" i="2"/>
  <c r="F14" i="2"/>
  <c r="K14" i="2" s="1"/>
  <c r="J11" i="1"/>
  <c r="J12" i="1"/>
  <c r="D11" i="1"/>
  <c r="D12" i="1"/>
  <c r="F15" i="1"/>
  <c r="K15" i="1" s="1"/>
  <c r="G14" i="1"/>
  <c r="H14" i="1"/>
  <c r="H13" i="1" s="1"/>
  <c r="F47" i="1"/>
  <c r="K47" i="1" s="1"/>
  <c r="G46" i="1"/>
  <c r="I11" i="1"/>
  <c r="I12" i="1"/>
  <c r="E13" i="1"/>
  <c r="F66" i="1"/>
  <c r="K66" i="1" s="1"/>
  <c r="G65" i="1"/>
  <c r="F65" i="1" s="1"/>
  <c r="K65" i="1" s="1"/>
  <c r="F51" i="1"/>
  <c r="K51" i="1" s="1"/>
  <c r="F12" i="3" l="1"/>
  <c r="K12" i="3" s="1"/>
  <c r="G11" i="3"/>
  <c r="F11" i="3" s="1"/>
  <c r="K11" i="3" s="1"/>
  <c r="G12" i="2"/>
  <c r="F13" i="2"/>
  <c r="K13" i="2" s="1"/>
  <c r="H11" i="1"/>
  <c r="H12" i="1"/>
  <c r="F14" i="1"/>
  <c r="K14" i="1" s="1"/>
  <c r="E11" i="1"/>
  <c r="E12" i="1"/>
  <c r="F46" i="1"/>
  <c r="K46" i="1" s="1"/>
  <c r="G45" i="1"/>
  <c r="F45" i="1" s="1"/>
  <c r="K45" i="1" s="1"/>
  <c r="F12" i="2" l="1"/>
  <c r="K12" i="2" s="1"/>
  <c r="G11" i="2"/>
  <c r="F11" i="2" s="1"/>
  <c r="K11" i="2" s="1"/>
  <c r="G13" i="1"/>
  <c r="G12" i="1" l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<sst xmlns="http://schemas.openxmlformats.org/spreadsheetml/2006/main" count="450" uniqueCount="236">
  <si>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</si>
  <si>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</si>
  <si>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</si>
  <si>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</si>
  <si>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</si>
  <si>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</si>
  <si>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</si>
  <si>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</si>
  <si>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</si>
  <si>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</si>
  <si>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</si>
  <si>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</si>
  <si>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</si>
  <si>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</si>
  <si>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</si>
  <si>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</si>
  <si>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</si>
  <si>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</si>
  <si>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</si>
  <si>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</si>
  <si>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</si>
  <si>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</si>
  <si>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</si>
  <si>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</si>
  <si>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</si>
  <si>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</si>
  <si>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</si>
  <si>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</si>
  <si>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</si>
  <si>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</si>
  <si>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</si>
  <si>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</si>
  <si>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</si>
  <si>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</si>
  <si>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</si>
  <si>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</si>
  <si>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</si>
  <si>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</si>
  <si>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</si>
  <si>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</si>
  <si>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</si>
  <si>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</si>
  <si>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</si>
  <si>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</si>
  <si>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</si>
  <si>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</si>
  <si>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</si>
  <si>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</si>
  <si>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</si>
  <si>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</si>
  <si>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</si>
  <si>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</si>
  <si>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</si>
  <si>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</si>
  <si>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</si>
  <si>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</si>
  <si>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</si>
  <si>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</si>
  <si>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</si>
  <si>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</si>
  <si>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</si>
  <si>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</si>
  <si>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</si>
  <si>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</si>
  <si>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</si>
  <si>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</si>
  <si>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</si>
  <si>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</si>
  <si>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</si>
  <si>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</si>
  <si>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</si>
  <si>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</si>
  <si>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</si>
  <si>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</si>
  <si>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</si>
  <si>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</si>
  <si>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</si>
  <si>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</si>
  <si>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</si>
  <si>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</si>
  <si>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</si>
  <si>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</si>
  <si>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</si>
  <si>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</si>
  <si>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</si>
  <si>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</si>
  <si>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</si>
  <si>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</si>
  <si>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</si>
  <si>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</si>
  <si>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</si>
  <si>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</si>
  <si>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</si>
  <si>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</si>
  <si>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</si>
  <si>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</si>
  <si>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</si>
  <si>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</si>
  <si>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</si>
  <si>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</si>
  <si>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</si>
  <si>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</si>
  <si>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</si>
  <si>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</si>
  <si>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</si>
  <si>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</si>
  <si>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</si>
  <si>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</si>
  <si>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</si>
  <si>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</si>
  <si>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</si>
  <si>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</si>
  <si>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</si>
  <si>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</si>
  <si>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</si>
  <si>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</si>
  <si>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</si>
  <si>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</si>
  <si>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</si>
  <si>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</si>
  <si>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</si>
  <si>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</si>
  <si>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</si>
  <si>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</si>
  <si>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</si>
  <si>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</si>
  <si>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</si>
  <si>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</si>
  <si>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</si>
  <si>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</si>
  <si>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</si>
  <si>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</si>
  <si>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</si>
  <si>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</si>
  <si>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</si>
  <si>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</si>
  <si>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</si>
  <si>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</si>
  <si>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</si>
  <si>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</si>
  <si>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</si>
  <si>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</si>
  <si>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</si>
  <si>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</si>
  <si>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</si>
  <si>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</si>
  <si>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</si>
  <si>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</si>
  <si>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</si>
  <si>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</si>
  <si>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</si>
  <si>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</si>
  <si>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</si>
  <si>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</si>
  <si>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</si>
  <si>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</si>
  <si>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</si>
  <si>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</si>
  <si>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</si>
  <si>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</si>
  <si>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</si>
  <si>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</si>
  <si>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</si>
  <si>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</si>
  <si>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</si>
  <si>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</si>
  <si>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</si>
  <si>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</si>
  <si>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</si>
  <si>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</si>
  <si>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</si>
  <si>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</si>
  <si>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</si>
  <si>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</si>
  <si>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</si>
  <si>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</si>
  <si>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</si>
  <si>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</si>
  <si>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</si>
  <si>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</si>
  <si>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</si>
  <si>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</si>
  <si>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</si>
  <si>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</si>
  <si>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</si>
  <si>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</si>
  <si>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</si>
  <si>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</si>
  <si>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</si>
  <si>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</si>
  <si>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</si>
  <si>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</si>
  <si>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</si>
  <si>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</si>
  <si>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</si>
  <si>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</si>
  <si>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</si>
  <si>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</si>
  <si>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</si>
  <si>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</si>
  <si>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</si>
  <si>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</si>
  <si>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</si>
  <si>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</si>
  <si>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</si>
  <si>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</si>
  <si>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</si>
  <si>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</si>
  <si>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</si>
  <si>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</si>
  <si>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</si>
  <si>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</si>
  <si>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</si>
  <si>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</si>
  <si>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</si>
  <si>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</si>
  <si>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79</t>
  </si>
  <si>
    <t>80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</si>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</sst>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E0FF-3942-48B2-B483-2DA7D726C3C1}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D13+D62+D65</f>
        <v>4941200</v>
      </c>
      <c r="E11" s="11">
        <f>E13+E62+E65</f>
        <v>2767000</v>
      </c>
      <c r="F11" s="11">
        <f>G11+H11</f>
        <v>2753203</v>
      </c>
      <c r="G11" s="11">
        <f>G13+G62+G65</f>
        <v>873269</v>
      </c>
      <c r="H11" s="11">
        <f>H13+H62+H65</f>
        <v>1879934</v>
      </c>
      <c r="I11" s="11">
        <f>I13+I62+I65</f>
        <v>2124787</v>
      </c>
      <c r="J11" s="11">
        <f>J13+J62+J65</f>
        <v>0</v>
      </c>
      <c r="K11" s="11">
        <f>F11-I11-J11</f>
        <v>628416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2512000</v>
      </c>
      <c r="E12" s="11">
        <f>E13-E33</f>
        <v>1507800</v>
      </c>
      <c r="F12" s="11">
        <f>G12+H12</f>
        <v>1511377</v>
      </c>
      <c r="G12" s="11">
        <f>G13-G33</f>
        <v>873269</v>
      </c>
      <c r="H12" s="11">
        <f>H13-H33</f>
        <v>638108</v>
      </c>
      <c r="I12" s="11">
        <f>I13-I33</f>
        <v>882961</v>
      </c>
      <c r="J12" s="11">
        <f>J13-J33</f>
        <v>0</v>
      </c>
      <c r="K12" s="11">
        <f>F12-I12-J12</f>
        <v>628416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4780000</v>
      </c>
      <c r="E13" s="11">
        <f>E14+E45</f>
        <v>2630800</v>
      </c>
      <c r="F13" s="11">
        <f>G13+H13</f>
        <v>2577377</v>
      </c>
      <c r="G13" s="11">
        <f>G14+G45</f>
        <v>873269</v>
      </c>
      <c r="H13" s="11">
        <f>H14+H45</f>
        <v>1704108</v>
      </c>
      <c r="I13" s="11">
        <f>I14+I45</f>
        <v>1948961</v>
      </c>
      <c r="J13" s="11">
        <f>J14+J45</f>
        <v>0</v>
      </c>
      <c r="K13" s="11">
        <f>F13-I13-J13</f>
        <v>628416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D15+D23+D32+D42</f>
        <v>4478700</v>
      </c>
      <c r="E14" s="11">
        <f>E15+E23+E32+E42</f>
        <v>2351100</v>
      </c>
      <c r="F14" s="11">
        <f>G14+H14</f>
        <v>2217238</v>
      </c>
      <c r="G14" s="11">
        <f>G15+G23+G32+G42</f>
        <v>577039</v>
      </c>
      <c r="H14" s="11">
        <f>H15+H23+H32+H42</f>
        <v>1640199</v>
      </c>
      <c r="I14" s="11">
        <f>I15+I23+I32+I42</f>
        <v>1859483</v>
      </c>
      <c r="J14" s="11">
        <f>J15+J23+J32+J42</f>
        <v>0</v>
      </c>
      <c r="K14" s="11">
        <f>F14-I14-J14</f>
        <v>357755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1091000</v>
      </c>
      <c r="E15" s="11">
        <f>+E16</f>
        <v>586400</v>
      </c>
      <c r="F15" s="11">
        <f>G15+H15</f>
        <v>568599</v>
      </c>
      <c r="G15" s="11">
        <f>+G16</f>
        <v>0</v>
      </c>
      <c r="H15" s="11">
        <f>+H16</f>
        <v>568599</v>
      </c>
      <c r="I15" s="11">
        <f>+I16</f>
        <v>568599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1091000</v>
      </c>
      <c r="E16" s="11">
        <f>E17+E19</f>
        <v>586400</v>
      </c>
      <c r="F16" s="11">
        <f>G16+H16</f>
        <v>568599</v>
      </c>
      <c r="G16" s="11">
        <f>G17+G19</f>
        <v>0</v>
      </c>
      <c r="H16" s="11">
        <f>H17+H19</f>
        <v>568599</v>
      </c>
      <c r="I16" s="11">
        <f>I17+I19</f>
        <v>568599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</v>
      </c>
      <c r="E17" s="11">
        <f>+E18</f>
        <v>2000</v>
      </c>
      <c r="F17" s="11">
        <f>G17+H17</f>
        <v>1141</v>
      </c>
      <c r="G17" s="11">
        <f>+G18</f>
        <v>0</v>
      </c>
      <c r="H17" s="11">
        <f>+H18</f>
        <v>1141</v>
      </c>
      <c r="I17" s="11">
        <f>+I18</f>
        <v>1141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</v>
      </c>
      <c r="E18" s="11">
        <v>2000</v>
      </c>
      <c r="F18" s="11">
        <f>G18+H18</f>
        <v>1141</v>
      </c>
      <c r="G18" s="11">
        <v>0</v>
      </c>
      <c r="H18" s="11">
        <v>1141</v>
      </c>
      <c r="I18" s="11">
        <v>1141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1089000</v>
      </c>
      <c r="E19" s="11">
        <f>E20+E21+E22</f>
        <v>584400</v>
      </c>
      <c r="F19" s="11">
        <f>G19+H19</f>
        <v>567458</v>
      </c>
      <c r="G19" s="11">
        <f>G20+G21+G22</f>
        <v>0</v>
      </c>
      <c r="H19" s="11">
        <f>H20+H21+H22</f>
        <v>567458</v>
      </c>
      <c r="I19" s="11">
        <f>I20+I21+I22</f>
        <v>567458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221000</v>
      </c>
      <c r="E20" s="11">
        <v>107000</v>
      </c>
      <c r="F20" s="11">
        <f>G20+H20</f>
        <v>93592</v>
      </c>
      <c r="G20" s="11">
        <v>0</v>
      </c>
      <c r="H20" s="11">
        <v>93592</v>
      </c>
      <c r="I20" s="11">
        <v>93592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137000</v>
      </c>
      <c r="E21" s="11">
        <v>73700</v>
      </c>
      <c r="F21" s="11">
        <f>G21+H21</f>
        <v>73552</v>
      </c>
      <c r="G21" s="11">
        <v>0</v>
      </c>
      <c r="H21" s="11">
        <v>73552</v>
      </c>
      <c r="I21" s="11">
        <v>73552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731000</v>
      </c>
      <c r="E22" s="11">
        <v>403700</v>
      </c>
      <c r="F22" s="11">
        <f>G22+H22</f>
        <v>400314</v>
      </c>
      <c r="G22" s="11">
        <v>0</v>
      </c>
      <c r="H22" s="11">
        <v>400314</v>
      </c>
      <c r="I22" s="11">
        <v>400314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918600</v>
      </c>
      <c r="E23" s="11">
        <f>E24</f>
        <v>538600</v>
      </c>
      <c r="F23" s="11">
        <f>G23+H23</f>
        <v>499693</v>
      </c>
      <c r="G23" s="11">
        <f>G24</f>
        <v>494093</v>
      </c>
      <c r="H23" s="11">
        <f>H24</f>
        <v>5600</v>
      </c>
      <c r="I23" s="11">
        <f>I24</f>
        <v>199027</v>
      </c>
      <c r="J23" s="11">
        <f>J24</f>
        <v>0</v>
      </c>
      <c r="K23" s="11">
        <f>F23-I23-J23</f>
        <v>300666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918600</v>
      </c>
      <c r="E24" s="11">
        <f>E25+E28</f>
        <v>538600</v>
      </c>
      <c r="F24" s="11">
        <f>G24+H24</f>
        <v>499693</v>
      </c>
      <c r="G24" s="11">
        <f>G25+G28</f>
        <v>494093</v>
      </c>
      <c r="H24" s="11">
        <f>H25+H28</f>
        <v>5600</v>
      </c>
      <c r="I24" s="11">
        <f>I25+I28</f>
        <v>199027</v>
      </c>
      <c r="J24" s="11">
        <f>J25+J28</f>
        <v>0</v>
      </c>
      <c r="K24" s="11">
        <f>F24-I24-J24</f>
        <v>300666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146300</v>
      </c>
      <c r="E25" s="11">
        <f>E26+E27</f>
        <v>76300</v>
      </c>
      <c r="F25" s="11">
        <f>G25+H25</f>
        <v>33336</v>
      </c>
      <c r="G25" s="11">
        <f>G26+G27</f>
        <v>28236</v>
      </c>
      <c r="H25" s="11">
        <f>H26+H27</f>
        <v>5100</v>
      </c>
      <c r="I25" s="11">
        <f>I26+I27</f>
        <v>18262</v>
      </c>
      <c r="J25" s="11">
        <f>J26+J27</f>
        <v>0</v>
      </c>
      <c r="K25" s="11">
        <f>F25-I25-J25</f>
        <v>15074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45300</v>
      </c>
      <c r="E26" s="11">
        <v>25300</v>
      </c>
      <c r="F26" s="11">
        <f>G26+H26</f>
        <v>28160</v>
      </c>
      <c r="G26" s="11">
        <v>28160</v>
      </c>
      <c r="H26" s="11">
        <v>0</v>
      </c>
      <c r="I26" s="11">
        <v>13362</v>
      </c>
      <c r="J26" s="11">
        <v>0</v>
      </c>
      <c r="K26" s="11">
        <f>F26-I26-J26</f>
        <v>14798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101000</v>
      </c>
      <c r="E27" s="11">
        <v>51000</v>
      </c>
      <c r="F27" s="11">
        <f>G27+H27</f>
        <v>5176</v>
      </c>
      <c r="G27" s="11">
        <v>76</v>
      </c>
      <c r="H27" s="11">
        <v>5100</v>
      </c>
      <c r="I27" s="11">
        <v>4900</v>
      </c>
      <c r="J27" s="11">
        <v>0</v>
      </c>
      <c r="K27" s="11">
        <f>F27-I27-J27</f>
        <v>276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772300</v>
      </c>
      <c r="E28" s="11">
        <f>E29+E30+E31</f>
        <v>462300</v>
      </c>
      <c r="F28" s="11">
        <f>G28+H28</f>
        <v>466357</v>
      </c>
      <c r="G28" s="11">
        <f>G29+G30+G31</f>
        <v>465857</v>
      </c>
      <c r="H28" s="11">
        <f>H29+H30+H31</f>
        <v>500</v>
      </c>
      <c r="I28" s="11">
        <f>I29+I30+I31</f>
        <v>180765</v>
      </c>
      <c r="J28" s="11">
        <f>J29+J30+J31</f>
        <v>0</v>
      </c>
      <c r="K28" s="11">
        <f>F28-I28-J28</f>
        <v>285592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117500</v>
      </c>
      <c r="E29" s="11">
        <v>82500</v>
      </c>
      <c r="F29" s="11">
        <f>G29+H29</f>
        <v>77929</v>
      </c>
      <c r="G29" s="11">
        <v>77929</v>
      </c>
      <c r="H29" s="11">
        <v>0</v>
      </c>
      <c r="I29" s="11">
        <v>22217</v>
      </c>
      <c r="J29" s="11">
        <v>0</v>
      </c>
      <c r="K29" s="11">
        <f>F29-I29-J29</f>
        <v>55712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14400</v>
      </c>
      <c r="E30" s="11">
        <v>8400</v>
      </c>
      <c r="F30" s="11">
        <f>G30+H30</f>
        <v>627</v>
      </c>
      <c r="G30" s="11">
        <v>127</v>
      </c>
      <c r="H30" s="11">
        <v>500</v>
      </c>
      <c r="I30" s="11">
        <v>544</v>
      </c>
      <c r="J30" s="11">
        <v>0</v>
      </c>
      <c r="K30" s="11">
        <f>F30-I30-J30</f>
        <v>83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640400</v>
      </c>
      <c r="E31" s="11">
        <v>371400</v>
      </c>
      <c r="F31" s="11">
        <f>G31+H31</f>
        <v>387801</v>
      </c>
      <c r="G31" s="11">
        <v>387801</v>
      </c>
      <c r="H31" s="11">
        <v>0</v>
      </c>
      <c r="I31" s="11">
        <v>158004</v>
      </c>
      <c r="J31" s="11">
        <v>0</v>
      </c>
      <c r="K31" s="11">
        <f>F31-I31-J31</f>
        <v>229797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2469100</v>
      </c>
      <c r="E32" s="11">
        <f>E33+E37</f>
        <v>1226100</v>
      </c>
      <c r="F32" s="11">
        <f>G32+H32</f>
        <v>1146921</v>
      </c>
      <c r="G32" s="11">
        <f>G33+G37</f>
        <v>80921</v>
      </c>
      <c r="H32" s="11">
        <f>H33+H37</f>
        <v>1066000</v>
      </c>
      <c r="I32" s="11">
        <f>I33+I37</f>
        <v>1091857</v>
      </c>
      <c r="J32" s="11">
        <f>J33+J37</f>
        <v>0</v>
      </c>
      <c r="K32" s="11">
        <f>F32-I32-J32</f>
        <v>55064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2268000</v>
      </c>
      <c r="E33" s="11">
        <f>+E34+E35+E36</f>
        <v>1123000</v>
      </c>
      <c r="F33" s="11">
        <f>G33+H33</f>
        <v>1066000</v>
      </c>
      <c r="G33" s="11">
        <f>+G34+G35+G36</f>
        <v>0</v>
      </c>
      <c r="H33" s="11">
        <f>+H34+H35+H36</f>
        <v>1066000</v>
      </c>
      <c r="I33" s="11">
        <f>+I34+I35+I36</f>
        <v>1066000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1090000</v>
      </c>
      <c r="E34" s="11">
        <v>533000</v>
      </c>
      <c r="F34" s="11">
        <f>G34+H34</f>
        <v>482000</v>
      </c>
      <c r="G34" s="11">
        <v>0</v>
      </c>
      <c r="H34" s="11">
        <v>482000</v>
      </c>
      <c r="I34" s="11">
        <v>482000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6000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1168000</v>
      </c>
      <c r="E36" s="11">
        <v>584000</v>
      </c>
      <c r="F36" s="11">
        <f>G36+H36</f>
        <v>584000</v>
      </c>
      <c r="G36" s="11">
        <v>0</v>
      </c>
      <c r="H36" s="11">
        <v>584000</v>
      </c>
      <c r="I36" s="11">
        <v>584000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201100</v>
      </c>
      <c r="E37" s="11">
        <f>E38+E41</f>
        <v>103100</v>
      </c>
      <c r="F37" s="11">
        <f>G37+H37</f>
        <v>80921</v>
      </c>
      <c r="G37" s="11">
        <f>G38+G41</f>
        <v>80921</v>
      </c>
      <c r="H37" s="11">
        <f>H38+H41</f>
        <v>0</v>
      </c>
      <c r="I37" s="11">
        <f>I38+I41</f>
        <v>25857</v>
      </c>
      <c r="J37" s="11">
        <f>J38+J41</f>
        <v>0</v>
      </c>
      <c r="K37" s="11">
        <f>F37-I37-J37</f>
        <v>55064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201100</v>
      </c>
      <c r="E38" s="11">
        <f>E39+E40</f>
        <v>103100</v>
      </c>
      <c r="F38" s="11">
        <f>G38+H38</f>
        <v>80891</v>
      </c>
      <c r="G38" s="11">
        <f>G39+G40</f>
        <v>80891</v>
      </c>
      <c r="H38" s="11">
        <f>H39+H40</f>
        <v>0</v>
      </c>
      <c r="I38" s="11">
        <f>I39+I40</f>
        <v>25857</v>
      </c>
      <c r="J38" s="11">
        <f>J39+J40</f>
        <v>0</v>
      </c>
      <c r="K38" s="11">
        <f>F38-I38-J38</f>
        <v>55034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90000</v>
      </c>
      <c r="E39" s="11">
        <v>46000</v>
      </c>
      <c r="F39" s="11">
        <f>G39+H39</f>
        <v>50104</v>
      </c>
      <c r="G39" s="11">
        <v>50104</v>
      </c>
      <c r="H39" s="11">
        <v>0</v>
      </c>
      <c r="I39" s="11">
        <v>25857</v>
      </c>
      <c r="J39" s="11">
        <v>0</v>
      </c>
      <c r="K39" s="11">
        <f>F39-I39-J39</f>
        <v>24247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111100</v>
      </c>
      <c r="E40" s="11">
        <v>57100</v>
      </c>
      <c r="F40" s="11">
        <f>G40+H40</f>
        <v>30787</v>
      </c>
      <c r="G40" s="11">
        <v>30787</v>
      </c>
      <c r="H40" s="11">
        <v>0</v>
      </c>
      <c r="I40" s="11">
        <v>0</v>
      </c>
      <c r="J40" s="11">
        <v>0</v>
      </c>
      <c r="K40" s="11">
        <f>F40-I40-J40</f>
        <v>30787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30</v>
      </c>
      <c r="G41" s="11">
        <v>30</v>
      </c>
      <c r="H41" s="11">
        <v>0</v>
      </c>
      <c r="I41" s="11">
        <v>0</v>
      </c>
      <c r="J41" s="11">
        <v>0</v>
      </c>
      <c r="K41" s="11">
        <f>F41-I41-J41</f>
        <v>30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2025</v>
      </c>
      <c r="G43" s="11">
        <f>G44</f>
        <v>2025</v>
      </c>
      <c r="H43" s="11">
        <f>H44</f>
        <v>0</v>
      </c>
      <c r="I43" s="11">
        <f>I44</f>
        <v>0</v>
      </c>
      <c r="J43" s="11">
        <f>J44</f>
        <v>0</v>
      </c>
      <c r="K43" s="11">
        <f>F43-I43-J43</f>
        <v>2025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2025</v>
      </c>
      <c r="G44" s="11">
        <v>2025</v>
      </c>
      <c r="H44" s="11">
        <v>0</v>
      </c>
      <c r="I44" s="11">
        <v>0</v>
      </c>
      <c r="J44" s="11">
        <v>0</v>
      </c>
      <c r="K44" s="11">
        <f>F44-I44-J44</f>
        <v>2025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D46+D51</f>
        <v>301300</v>
      </c>
      <c r="E45" s="11">
        <f>E46+E51</f>
        <v>279700</v>
      </c>
      <c r="F45" s="11">
        <f>G45+H45</f>
        <v>360139</v>
      </c>
      <c r="G45" s="11">
        <f>G46+G51</f>
        <v>296230</v>
      </c>
      <c r="H45" s="11">
        <f>H46+H51</f>
        <v>63909</v>
      </c>
      <c r="I45" s="11">
        <f>I46+I51</f>
        <v>89478</v>
      </c>
      <c r="J45" s="11">
        <f>J46+J51</f>
        <v>0</v>
      </c>
      <c r="K45" s="11">
        <f>F45-I45-J45</f>
        <v>270661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45300</v>
      </c>
      <c r="E46" s="11">
        <f>E47</f>
        <v>45300</v>
      </c>
      <c r="F46" s="11">
        <f>G46+H46</f>
        <v>63000</v>
      </c>
      <c r="G46" s="11">
        <f>G47</f>
        <v>14267</v>
      </c>
      <c r="H46" s="11">
        <f>H47</f>
        <v>48733</v>
      </c>
      <c r="I46" s="11">
        <f>I47</f>
        <v>20529</v>
      </c>
      <c r="J46" s="11">
        <f>J47</f>
        <v>0</v>
      </c>
      <c r="K46" s="11">
        <f>F46-I46-J46</f>
        <v>42471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+D48+D50</f>
        <v>45300</v>
      </c>
      <c r="E47" s="11">
        <f>+E48+E50</f>
        <v>45300</v>
      </c>
      <c r="F47" s="11">
        <f>G47+H47</f>
        <v>63000</v>
      </c>
      <c r="G47" s="11">
        <f>+G48+G50</f>
        <v>14267</v>
      </c>
      <c r="H47" s="11">
        <f>+H48+H50</f>
        <v>48733</v>
      </c>
      <c r="I47" s="11">
        <f>+I48+I50</f>
        <v>20529</v>
      </c>
      <c r="J47" s="11">
        <f>+J48+J50</f>
        <v>0</v>
      </c>
      <c r="K47" s="11">
        <f>F47-I47-J47</f>
        <v>42471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45300</v>
      </c>
      <c r="E48" s="11">
        <f>+E49</f>
        <v>45300</v>
      </c>
      <c r="F48" s="11">
        <f>G48+H48</f>
        <v>62923</v>
      </c>
      <c r="G48" s="11">
        <f>+G49</f>
        <v>14190</v>
      </c>
      <c r="H48" s="11">
        <f>+H49</f>
        <v>48733</v>
      </c>
      <c r="I48" s="11">
        <f>+I49</f>
        <v>20529</v>
      </c>
      <c r="J48" s="11">
        <f>+J49</f>
        <v>0</v>
      </c>
      <c r="K48" s="11">
        <f>F48-I48-J48</f>
        <v>42394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45300</v>
      </c>
      <c r="E49" s="11">
        <v>45300</v>
      </c>
      <c r="F49" s="11">
        <f>G49+H49</f>
        <v>62923</v>
      </c>
      <c r="G49" s="11">
        <v>14190</v>
      </c>
      <c r="H49" s="11">
        <v>48733</v>
      </c>
      <c r="I49" s="11">
        <v>20529</v>
      </c>
      <c r="J49" s="11">
        <v>0</v>
      </c>
      <c r="K49" s="11">
        <f>F49-I49-J49</f>
        <v>42394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77</v>
      </c>
      <c r="G50" s="11">
        <v>77</v>
      </c>
      <c r="H50" s="11">
        <v>0</v>
      </c>
      <c r="I50" s="11">
        <v>0</v>
      </c>
      <c r="J50" s="11">
        <v>0</v>
      </c>
      <c r="K50" s="11">
        <f>F50-I50-J50</f>
        <v>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+D52+D54+D57</f>
        <v>256000</v>
      </c>
      <c r="E51" s="11">
        <f>+E52+E54+E57</f>
        <v>234400</v>
      </c>
      <c r="F51" s="11">
        <f>G51+H51</f>
        <v>297139</v>
      </c>
      <c r="G51" s="11">
        <f>+G52+G54+G57</f>
        <v>281963</v>
      </c>
      <c r="H51" s="11">
        <f>+H52+H54+H57</f>
        <v>15176</v>
      </c>
      <c r="I51" s="11">
        <f>+I52+I54+I57</f>
        <v>68949</v>
      </c>
      <c r="J51" s="11">
        <f>+J52+J54+J57</f>
        <v>0</v>
      </c>
      <c r="K51" s="11">
        <f>F51-I51-J51</f>
        <v>228190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5230</v>
      </c>
      <c r="E52" s="11">
        <f>E53</f>
        <v>5230</v>
      </c>
      <c r="F52" s="11">
        <f>G52+H52</f>
        <v>4911</v>
      </c>
      <c r="G52" s="11">
        <f>G53</f>
        <v>0</v>
      </c>
      <c r="H52" s="11">
        <f>H53</f>
        <v>4911</v>
      </c>
      <c r="I52" s="11">
        <f>I53</f>
        <v>4911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5230</v>
      </c>
      <c r="E53" s="11">
        <v>5230</v>
      </c>
      <c r="F53" s="11">
        <f>G53+H53</f>
        <v>4911</v>
      </c>
      <c r="G53" s="11">
        <v>0</v>
      </c>
      <c r="H53" s="11">
        <v>4911</v>
      </c>
      <c r="I53" s="11">
        <v>4911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154970</v>
      </c>
      <c r="E54" s="11">
        <f>E55</f>
        <v>143370</v>
      </c>
      <c r="F54" s="11">
        <f>G54+H54</f>
        <v>155186</v>
      </c>
      <c r="G54" s="11">
        <f>G55</f>
        <v>155186</v>
      </c>
      <c r="H54" s="11">
        <f>H55</f>
        <v>0</v>
      </c>
      <c r="I54" s="11">
        <f>I55</f>
        <v>22946</v>
      </c>
      <c r="J54" s="11">
        <f>J55</f>
        <v>0</v>
      </c>
      <c r="K54" s="11">
        <f>F54-I54-J54</f>
        <v>132240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154970</v>
      </c>
      <c r="E55" s="11">
        <f>E56</f>
        <v>143370</v>
      </c>
      <c r="F55" s="11">
        <f>G55+H55</f>
        <v>155186</v>
      </c>
      <c r="G55" s="11">
        <f>G56</f>
        <v>155186</v>
      </c>
      <c r="H55" s="11">
        <f>H56</f>
        <v>0</v>
      </c>
      <c r="I55" s="11">
        <f>I56</f>
        <v>22946</v>
      </c>
      <c r="J55" s="11">
        <f>J56</f>
        <v>0</v>
      </c>
      <c r="K55" s="11">
        <f>F55-I55-J55</f>
        <v>132240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154970</v>
      </c>
      <c r="E56" s="11">
        <v>143370</v>
      </c>
      <c r="F56" s="11">
        <f>G56+H56</f>
        <v>155186</v>
      </c>
      <c r="G56" s="11">
        <v>155186</v>
      </c>
      <c r="H56" s="11">
        <v>0</v>
      </c>
      <c r="I56" s="11">
        <v>22946</v>
      </c>
      <c r="J56" s="11">
        <v>0</v>
      </c>
      <c r="K56" s="11">
        <f>F56-I56-J56</f>
        <v>132240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95800</v>
      </c>
      <c r="E57" s="11">
        <f>+E58+E59</f>
        <v>85800</v>
      </c>
      <c r="F57" s="11">
        <f>G57+H57</f>
        <v>137042</v>
      </c>
      <c r="G57" s="11">
        <f>+G58+G59</f>
        <v>126777</v>
      </c>
      <c r="H57" s="11">
        <f>+H58+H59</f>
        <v>10265</v>
      </c>
      <c r="I57" s="11">
        <f>+I58+I59</f>
        <v>41092</v>
      </c>
      <c r="J57" s="11">
        <f>+J58+J59</f>
        <v>0</v>
      </c>
      <c r="K57" s="11">
        <f>F57-I57-J57</f>
        <v>95950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95800</v>
      </c>
      <c r="E58" s="11">
        <v>85800</v>
      </c>
      <c r="F58" s="11">
        <f>G58+H58</f>
        <v>40058</v>
      </c>
      <c r="G58" s="11">
        <v>30827</v>
      </c>
      <c r="H58" s="11">
        <v>9231</v>
      </c>
      <c r="I58" s="11">
        <v>40058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96984</v>
      </c>
      <c r="G59" s="11">
        <v>95950</v>
      </c>
      <c r="H59" s="11">
        <v>1034</v>
      </c>
      <c r="I59" s="11">
        <v>1034</v>
      </c>
      <c r="J59" s="11">
        <v>0</v>
      </c>
      <c r="K59" s="11">
        <f>F59-I59-J59</f>
        <v>95950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-569000</v>
      </c>
      <c r="E60" s="11">
        <v>-319000</v>
      </c>
      <c r="F60" s="11">
        <f>G60+H60</f>
        <v>-27678</v>
      </c>
      <c r="G60" s="11">
        <v>0</v>
      </c>
      <c r="H60" s="11">
        <v>-27678</v>
      </c>
      <c r="I60" s="11">
        <v>-27678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569000</v>
      </c>
      <c r="E61" s="11">
        <v>319000</v>
      </c>
      <c r="F61" s="11">
        <f>G61+H61</f>
        <v>27678</v>
      </c>
      <c r="G61" s="11">
        <v>0</v>
      </c>
      <c r="H61" s="11">
        <v>27678</v>
      </c>
      <c r="I61" s="11">
        <v>27678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25830</v>
      </c>
      <c r="E62" s="11">
        <f>E63</f>
        <v>25830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25830</v>
      </c>
      <c r="E63" s="11">
        <f>+E64</f>
        <v>25830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25830</v>
      </c>
      <c r="E64" s="11">
        <v>25830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135370</v>
      </c>
      <c r="E65" s="11">
        <f>E66</f>
        <v>110370</v>
      </c>
      <c r="F65" s="11">
        <f>G65+H65</f>
        <v>175826</v>
      </c>
      <c r="G65" s="11">
        <f>G66</f>
        <v>0</v>
      </c>
      <c r="H65" s="11">
        <f>H66</f>
        <v>175826</v>
      </c>
      <c r="I65" s="11">
        <f>I66</f>
        <v>175826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135370</v>
      </c>
      <c r="E66" s="11">
        <f>E67</f>
        <v>110370</v>
      </c>
      <c r="F66" s="11">
        <f>G66+H66</f>
        <v>175826</v>
      </c>
      <c r="G66" s="11">
        <f>G67</f>
        <v>0</v>
      </c>
      <c r="H66" s="11">
        <f>H67</f>
        <v>175826</v>
      </c>
      <c r="I66" s="11">
        <f>I67</f>
        <v>175826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135370</v>
      </c>
      <c r="E67" s="11">
        <f>+E68+E69+E70</f>
        <v>110370</v>
      </c>
      <c r="F67" s="11">
        <f>G67+H67</f>
        <v>175826</v>
      </c>
      <c r="G67" s="11">
        <f>+G68+G69+G70</f>
        <v>0</v>
      </c>
      <c r="H67" s="11">
        <f>+H68+H69+H70</f>
        <v>175826</v>
      </c>
      <c r="I67" s="11">
        <f>+I68+I69+I70</f>
        <v>175826</v>
      </c>
      <c r="J67" s="11">
        <f>+J68+J69+J70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570</v>
      </c>
      <c r="E68" s="11">
        <v>570</v>
      </c>
      <c r="F68" s="11">
        <f>G68+H68</f>
        <v>568</v>
      </c>
      <c r="G68" s="11">
        <v>0</v>
      </c>
      <c r="H68" s="11">
        <v>568</v>
      </c>
      <c r="I68" s="11">
        <v>568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55000</v>
      </c>
      <c r="E69" s="11">
        <v>30000</v>
      </c>
      <c r="F69" s="11">
        <f>G69+H69</f>
        <v>29904</v>
      </c>
      <c r="G69" s="11">
        <v>0</v>
      </c>
      <c r="H69" s="11">
        <v>29904</v>
      </c>
      <c r="I69" s="11">
        <v>29904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79800</v>
      </c>
      <c r="E70" s="11">
        <v>79800</v>
      </c>
      <c r="F70" s="11">
        <f>G70+H70</f>
        <v>145354</v>
      </c>
      <c r="G70" s="11">
        <v>0</v>
      </c>
      <c r="H70" s="11">
        <v>145354</v>
      </c>
      <c r="I70" s="11">
        <v>145354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/>
      <c r="F72" s="13"/>
      <c r="G72" s="13"/>
      <c r="H72" s="13"/>
      <c r="I72" s="13" t="s">
        <v>201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EA46-E7EB-4F77-B98D-62EFA00F7B04}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203</v>
      </c>
      <c r="C11" s="10" t="s">
        <v>21</v>
      </c>
      <c r="D11" s="11">
        <f>D12+D61</f>
        <v>4266570</v>
      </c>
      <c r="E11" s="11">
        <f>E12+E61</f>
        <v>2342370</v>
      </c>
      <c r="F11" s="11">
        <f>G11+H11</f>
        <v>2580171</v>
      </c>
      <c r="G11" s="11">
        <f>G12+G61</f>
        <v>873269</v>
      </c>
      <c r="H11" s="11">
        <f>H12+H61</f>
        <v>1706902</v>
      </c>
      <c r="I11" s="11">
        <f>I12+I61</f>
        <v>1951755</v>
      </c>
      <c r="J11" s="11">
        <f>J12+J61</f>
        <v>0</v>
      </c>
      <c r="K11" s="11">
        <f>F11-I11-J11</f>
        <v>628416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4211000</v>
      </c>
      <c r="E12" s="11">
        <f>E13+E44</f>
        <v>2311800</v>
      </c>
      <c r="F12" s="11">
        <f>G12+H12</f>
        <v>2549699</v>
      </c>
      <c r="G12" s="11">
        <f>G13+G44</f>
        <v>873269</v>
      </c>
      <c r="H12" s="11">
        <f>H13+H44</f>
        <v>1676430</v>
      </c>
      <c r="I12" s="11">
        <f>I13+I44</f>
        <v>1921283</v>
      </c>
      <c r="J12" s="11">
        <f>J13+J44</f>
        <v>0</v>
      </c>
      <c r="K12" s="11">
        <f>F12-I12-J12</f>
        <v>628416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D14+D22+D31+D41</f>
        <v>4478700</v>
      </c>
      <c r="E13" s="11">
        <f>E14+E22+E31+E41</f>
        <v>2351100</v>
      </c>
      <c r="F13" s="11">
        <f>G13+H13</f>
        <v>2217238</v>
      </c>
      <c r="G13" s="11">
        <f>G14+G22+G31+G41</f>
        <v>577039</v>
      </c>
      <c r="H13" s="11">
        <f>H14+H22+H31+H41</f>
        <v>1640199</v>
      </c>
      <c r="I13" s="11">
        <f>I14+I22+I31+I41</f>
        <v>1859483</v>
      </c>
      <c r="J13" s="11">
        <f>J14+J22+J31+J41</f>
        <v>0</v>
      </c>
      <c r="K13" s="11">
        <f>F13-I13-J13</f>
        <v>357755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1091000</v>
      </c>
      <c r="E14" s="11">
        <f>+E15</f>
        <v>586400</v>
      </c>
      <c r="F14" s="11">
        <f>G14+H14</f>
        <v>568599</v>
      </c>
      <c r="G14" s="11">
        <f>+G15</f>
        <v>0</v>
      </c>
      <c r="H14" s="11">
        <f>+H15</f>
        <v>568599</v>
      </c>
      <c r="I14" s="11">
        <f>+I15</f>
        <v>568599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204</v>
      </c>
      <c r="B15" s="10" t="s">
        <v>35</v>
      </c>
      <c r="C15" s="10" t="s">
        <v>36</v>
      </c>
      <c r="D15" s="11">
        <f>D16+D18</f>
        <v>1091000</v>
      </c>
      <c r="E15" s="11">
        <f>E16+E18</f>
        <v>586400</v>
      </c>
      <c r="F15" s="11">
        <f>G15+H15</f>
        <v>568599</v>
      </c>
      <c r="G15" s="11">
        <f>G16+G18</f>
        <v>0</v>
      </c>
      <c r="H15" s="11">
        <f>H16+H18</f>
        <v>568599</v>
      </c>
      <c r="I15" s="11">
        <f>I16+I18</f>
        <v>568599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</v>
      </c>
      <c r="E16" s="11">
        <f>+E17</f>
        <v>2000</v>
      </c>
      <c r="F16" s="11">
        <f>G16+H16</f>
        <v>1141</v>
      </c>
      <c r="G16" s="11">
        <f>+G17</f>
        <v>0</v>
      </c>
      <c r="H16" s="11">
        <f>+H17</f>
        <v>1141</v>
      </c>
      <c r="I16" s="11">
        <f>+I17</f>
        <v>1141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205</v>
      </c>
      <c r="B17" s="10" t="s">
        <v>41</v>
      </c>
      <c r="C17" s="10" t="s">
        <v>42</v>
      </c>
      <c r="D17" s="11">
        <v>2000</v>
      </c>
      <c r="E17" s="11">
        <v>2000</v>
      </c>
      <c r="F17" s="11">
        <f>G17+H17</f>
        <v>1141</v>
      </c>
      <c r="G17" s="11">
        <v>0</v>
      </c>
      <c r="H17" s="11">
        <v>1141</v>
      </c>
      <c r="I17" s="11">
        <v>1141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1089000</v>
      </c>
      <c r="E18" s="11">
        <f>E19+E20+E21</f>
        <v>584400</v>
      </c>
      <c r="F18" s="11">
        <f>G18+H18</f>
        <v>567458</v>
      </c>
      <c r="G18" s="11">
        <f>G19+G20+G21</f>
        <v>0</v>
      </c>
      <c r="H18" s="11">
        <f>H19+H20+H21</f>
        <v>567458</v>
      </c>
      <c r="I18" s="11">
        <f>I19+I20+I21</f>
        <v>567458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221000</v>
      </c>
      <c r="E19" s="11">
        <v>107000</v>
      </c>
      <c r="F19" s="11">
        <f>G19+H19</f>
        <v>93592</v>
      </c>
      <c r="G19" s="11">
        <v>0</v>
      </c>
      <c r="H19" s="11">
        <v>93592</v>
      </c>
      <c r="I19" s="11">
        <v>93592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137000</v>
      </c>
      <c r="E20" s="11">
        <v>73700</v>
      </c>
      <c r="F20" s="11">
        <f>G20+H20</f>
        <v>73552</v>
      </c>
      <c r="G20" s="11">
        <v>0</v>
      </c>
      <c r="H20" s="11">
        <v>73552</v>
      </c>
      <c r="I20" s="11">
        <v>73552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731000</v>
      </c>
      <c r="E21" s="11">
        <v>403700</v>
      </c>
      <c r="F21" s="11">
        <f>G21+H21</f>
        <v>400314</v>
      </c>
      <c r="G21" s="11">
        <v>0</v>
      </c>
      <c r="H21" s="11">
        <v>400314</v>
      </c>
      <c r="I21" s="11">
        <v>400314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206</v>
      </c>
      <c r="B22" s="10" t="s">
        <v>56</v>
      </c>
      <c r="C22" s="10" t="s">
        <v>57</v>
      </c>
      <c r="D22" s="11">
        <f>D23</f>
        <v>918600</v>
      </c>
      <c r="E22" s="11">
        <f>E23</f>
        <v>538600</v>
      </c>
      <c r="F22" s="11">
        <f>G22+H22</f>
        <v>499693</v>
      </c>
      <c r="G22" s="11">
        <f>G23</f>
        <v>494093</v>
      </c>
      <c r="H22" s="11">
        <f>H23</f>
        <v>5600</v>
      </c>
      <c r="I22" s="11">
        <f>I23</f>
        <v>199027</v>
      </c>
      <c r="J22" s="11">
        <f>J23</f>
        <v>0</v>
      </c>
      <c r="K22" s="11">
        <f>F22-I22-J22</f>
        <v>300666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</f>
        <v>918600</v>
      </c>
      <c r="E23" s="11">
        <f>E24+E27</f>
        <v>538600</v>
      </c>
      <c r="F23" s="11">
        <f>G23+H23</f>
        <v>499693</v>
      </c>
      <c r="G23" s="11">
        <f>G24+G27</f>
        <v>494093</v>
      </c>
      <c r="H23" s="11">
        <f>H24+H27</f>
        <v>5600</v>
      </c>
      <c r="I23" s="11">
        <f>I24+I27</f>
        <v>199027</v>
      </c>
      <c r="J23" s="11">
        <f>J24+J27</f>
        <v>0</v>
      </c>
      <c r="K23" s="11">
        <f>F23-I23-J23</f>
        <v>300666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146300</v>
      </c>
      <c r="E24" s="11">
        <f>E25+E26</f>
        <v>76300</v>
      </c>
      <c r="F24" s="11">
        <f>G24+H24</f>
        <v>33336</v>
      </c>
      <c r="G24" s="11">
        <f>G25+G26</f>
        <v>28236</v>
      </c>
      <c r="H24" s="11">
        <f>H25+H26</f>
        <v>5100</v>
      </c>
      <c r="I24" s="11">
        <f>I25+I26</f>
        <v>18262</v>
      </c>
      <c r="J24" s="11">
        <f>J25+J26</f>
        <v>0</v>
      </c>
      <c r="K24" s="11">
        <f>F24-I24-J24</f>
        <v>15074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45300</v>
      </c>
      <c r="E25" s="11">
        <v>25300</v>
      </c>
      <c r="F25" s="11">
        <f>G25+H25</f>
        <v>28160</v>
      </c>
      <c r="G25" s="11">
        <v>28160</v>
      </c>
      <c r="H25" s="11">
        <v>0</v>
      </c>
      <c r="I25" s="11">
        <v>13362</v>
      </c>
      <c r="J25" s="11">
        <v>0</v>
      </c>
      <c r="K25" s="11">
        <f>F25-I25-J25</f>
        <v>14798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101000</v>
      </c>
      <c r="E26" s="11">
        <v>51000</v>
      </c>
      <c r="F26" s="11">
        <f>G26+H26</f>
        <v>5176</v>
      </c>
      <c r="G26" s="11">
        <v>76</v>
      </c>
      <c r="H26" s="11">
        <v>5100</v>
      </c>
      <c r="I26" s="11">
        <v>4900</v>
      </c>
      <c r="J26" s="11">
        <v>0</v>
      </c>
      <c r="K26" s="11">
        <f>F26-I26-J26</f>
        <v>276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772300</v>
      </c>
      <c r="E27" s="11">
        <f>E28+E29+E30</f>
        <v>462300</v>
      </c>
      <c r="F27" s="11">
        <f>G27+H27</f>
        <v>466357</v>
      </c>
      <c r="G27" s="11">
        <f>G28+G29+G30</f>
        <v>465857</v>
      </c>
      <c r="H27" s="11">
        <f>H28+H29+H30</f>
        <v>500</v>
      </c>
      <c r="I27" s="11">
        <f>I28+I29+I30</f>
        <v>180765</v>
      </c>
      <c r="J27" s="11">
        <f>J28+J29+J30</f>
        <v>0</v>
      </c>
      <c r="K27" s="11">
        <f>F27-I27-J27</f>
        <v>285592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117500</v>
      </c>
      <c r="E28" s="11">
        <v>82500</v>
      </c>
      <c r="F28" s="11">
        <f>G28+H28</f>
        <v>77929</v>
      </c>
      <c r="G28" s="11">
        <v>77929</v>
      </c>
      <c r="H28" s="11">
        <v>0</v>
      </c>
      <c r="I28" s="11">
        <v>22217</v>
      </c>
      <c r="J28" s="11">
        <v>0</v>
      </c>
      <c r="K28" s="11">
        <f>F28-I28-J28</f>
        <v>55712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14400</v>
      </c>
      <c r="E29" s="11">
        <v>8400</v>
      </c>
      <c r="F29" s="11">
        <f>G29+H29</f>
        <v>627</v>
      </c>
      <c r="G29" s="11">
        <v>127</v>
      </c>
      <c r="H29" s="11">
        <v>500</v>
      </c>
      <c r="I29" s="11">
        <v>544</v>
      </c>
      <c r="J29" s="11">
        <v>0</v>
      </c>
      <c r="K29" s="11">
        <f>F29-I29-J29</f>
        <v>83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640400</v>
      </c>
      <c r="E30" s="11">
        <v>371400</v>
      </c>
      <c r="F30" s="11">
        <f>G30+H30</f>
        <v>387801</v>
      </c>
      <c r="G30" s="11">
        <v>387801</v>
      </c>
      <c r="H30" s="11">
        <v>0</v>
      </c>
      <c r="I30" s="11">
        <v>158004</v>
      </c>
      <c r="J30" s="11">
        <v>0</v>
      </c>
      <c r="K30" s="11">
        <f>F30-I30-J30</f>
        <v>229797</v>
      </c>
    </row>
    <row r="31" spans="1:11" s="6" customFormat="1" ht="22.5" x14ac:dyDescent="0.25">
      <c r="A31" s="10" t="s">
        <v>207</v>
      </c>
      <c r="B31" s="10" t="s">
        <v>83</v>
      </c>
      <c r="C31" s="10" t="s">
        <v>84</v>
      </c>
      <c r="D31" s="11">
        <f>D32+D36</f>
        <v>2469100</v>
      </c>
      <c r="E31" s="11">
        <f>E32+E36</f>
        <v>1226100</v>
      </c>
      <c r="F31" s="11">
        <f>G31+H31</f>
        <v>1146921</v>
      </c>
      <c r="G31" s="11">
        <f>G32+G36</f>
        <v>80921</v>
      </c>
      <c r="H31" s="11">
        <f>H32+H36</f>
        <v>1066000</v>
      </c>
      <c r="I31" s="11">
        <f>I32+I36</f>
        <v>1091857</v>
      </c>
      <c r="J31" s="11">
        <f>J32+J36</f>
        <v>0</v>
      </c>
      <c r="K31" s="11">
        <f>F31-I31-J31</f>
        <v>55064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2268000</v>
      </c>
      <c r="E32" s="11">
        <f>+E33+E34+E35</f>
        <v>1123000</v>
      </c>
      <c r="F32" s="11">
        <f>G32+H32</f>
        <v>1066000</v>
      </c>
      <c r="G32" s="11">
        <f>+G33+G34+G35</f>
        <v>0</v>
      </c>
      <c r="H32" s="11">
        <f>+H33+H34+H35</f>
        <v>1066000</v>
      </c>
      <c r="I32" s="11">
        <f>+I33+I34+I35</f>
        <v>1066000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208</v>
      </c>
      <c r="B33" s="10" t="s">
        <v>89</v>
      </c>
      <c r="C33" s="10" t="s">
        <v>90</v>
      </c>
      <c r="D33" s="11">
        <v>1090000</v>
      </c>
      <c r="E33" s="11">
        <v>533000</v>
      </c>
      <c r="F33" s="11">
        <f>G33+H33</f>
        <v>482000</v>
      </c>
      <c r="G33" s="11">
        <v>0</v>
      </c>
      <c r="H33" s="11">
        <v>482000</v>
      </c>
      <c r="I33" s="11">
        <v>482000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209</v>
      </c>
      <c r="B34" s="10" t="s">
        <v>92</v>
      </c>
      <c r="C34" s="10" t="s">
        <v>93</v>
      </c>
      <c r="D34" s="11">
        <v>10000</v>
      </c>
      <c r="E34" s="11">
        <v>6000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1168000</v>
      </c>
      <c r="E35" s="11">
        <v>584000</v>
      </c>
      <c r="F35" s="11">
        <f>G35+H35</f>
        <v>584000</v>
      </c>
      <c r="G35" s="11">
        <v>0</v>
      </c>
      <c r="H35" s="11">
        <v>584000</v>
      </c>
      <c r="I35" s="11">
        <v>584000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210</v>
      </c>
      <c r="B36" s="10" t="s">
        <v>98</v>
      </c>
      <c r="C36" s="10" t="s">
        <v>99</v>
      </c>
      <c r="D36" s="11">
        <f>D37+D40</f>
        <v>201100</v>
      </c>
      <c r="E36" s="11">
        <f>E37+E40</f>
        <v>103100</v>
      </c>
      <c r="F36" s="11">
        <f>G36+H36</f>
        <v>80921</v>
      </c>
      <c r="G36" s="11">
        <f>G37+G40</f>
        <v>80921</v>
      </c>
      <c r="H36" s="11">
        <f>H37+H40</f>
        <v>0</v>
      </c>
      <c r="I36" s="11">
        <f>I37+I40</f>
        <v>25857</v>
      </c>
      <c r="J36" s="11">
        <f>J37+J40</f>
        <v>0</v>
      </c>
      <c r="K36" s="11">
        <f>F36-I36-J36</f>
        <v>55064</v>
      </c>
    </row>
    <row r="37" spans="1:11" s="6" customFormat="1" ht="22.5" x14ac:dyDescent="0.25">
      <c r="A37" s="10" t="s">
        <v>211</v>
      </c>
      <c r="B37" s="10" t="s">
        <v>101</v>
      </c>
      <c r="C37" s="10" t="s">
        <v>102</v>
      </c>
      <c r="D37" s="11">
        <f>D38+D39</f>
        <v>201100</v>
      </c>
      <c r="E37" s="11">
        <f>E38+E39</f>
        <v>103100</v>
      </c>
      <c r="F37" s="11">
        <f>G37+H37</f>
        <v>80891</v>
      </c>
      <c r="G37" s="11">
        <f>G38+G39</f>
        <v>80891</v>
      </c>
      <c r="H37" s="11">
        <f>H38+H39</f>
        <v>0</v>
      </c>
      <c r="I37" s="11">
        <f>I38+I39</f>
        <v>25857</v>
      </c>
      <c r="J37" s="11">
        <f>J38+J39</f>
        <v>0</v>
      </c>
      <c r="K37" s="11">
        <f>F37-I37-J37</f>
        <v>55034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90000</v>
      </c>
      <c r="E38" s="11">
        <v>46000</v>
      </c>
      <c r="F38" s="11">
        <f>G38+H38</f>
        <v>50104</v>
      </c>
      <c r="G38" s="11">
        <v>50104</v>
      </c>
      <c r="H38" s="11">
        <v>0</v>
      </c>
      <c r="I38" s="11">
        <v>25857</v>
      </c>
      <c r="J38" s="11">
        <v>0</v>
      </c>
      <c r="K38" s="11">
        <f>F38-I38-J38</f>
        <v>24247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111100</v>
      </c>
      <c r="E39" s="11">
        <v>57100</v>
      </c>
      <c r="F39" s="11">
        <f>G39+H39</f>
        <v>30787</v>
      </c>
      <c r="G39" s="11">
        <v>30787</v>
      </c>
      <c r="H39" s="11">
        <v>0</v>
      </c>
      <c r="I39" s="11">
        <v>0</v>
      </c>
      <c r="J39" s="11">
        <v>0</v>
      </c>
      <c r="K39" s="11">
        <f>F39-I39-J39</f>
        <v>30787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30</v>
      </c>
      <c r="G40" s="11">
        <v>30</v>
      </c>
      <c r="H40" s="11">
        <v>0</v>
      </c>
      <c r="I40" s="11">
        <v>0</v>
      </c>
      <c r="J40" s="11">
        <v>0</v>
      </c>
      <c r="K40" s="11">
        <f>F40-I40-J40</f>
        <v>30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2025</v>
      </c>
      <c r="G41" s="11">
        <f>G42</f>
        <v>2025</v>
      </c>
      <c r="H41" s="11">
        <f>H42</f>
        <v>0</v>
      </c>
      <c r="I41" s="11">
        <f>I42</f>
        <v>0</v>
      </c>
      <c r="J41" s="11">
        <f>J42</f>
        <v>0</v>
      </c>
      <c r="K41" s="11">
        <f>F41-I41-J41</f>
        <v>2025</v>
      </c>
    </row>
    <row r="42" spans="1:11" s="6" customFormat="1" x14ac:dyDescent="0.25">
      <c r="A42" s="10" t="s">
        <v>212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2025</v>
      </c>
      <c r="G43" s="11">
        <v>2025</v>
      </c>
      <c r="H43" s="11">
        <v>0</v>
      </c>
      <c r="I43" s="11">
        <v>0</v>
      </c>
      <c r="J43" s="11">
        <v>0</v>
      </c>
      <c r="K43" s="11">
        <f>F43-I43-J43</f>
        <v>2025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D45+D50</f>
        <v>-267700</v>
      </c>
      <c r="E44" s="11">
        <f>E45+E50</f>
        <v>-39300</v>
      </c>
      <c r="F44" s="11">
        <f>G44+H44</f>
        <v>332461</v>
      </c>
      <c r="G44" s="11">
        <f>G45+G50</f>
        <v>296230</v>
      </c>
      <c r="H44" s="11">
        <f>H45+H50</f>
        <v>36231</v>
      </c>
      <c r="I44" s="11">
        <f>I45+I50</f>
        <v>61800</v>
      </c>
      <c r="J44" s="11">
        <f>J45+J50</f>
        <v>0</v>
      </c>
      <c r="K44" s="11">
        <f>F44-I44-J44</f>
        <v>270661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45300</v>
      </c>
      <c r="E45" s="11">
        <f>E46</f>
        <v>45300</v>
      </c>
      <c r="F45" s="11">
        <f>G45+H45</f>
        <v>63000</v>
      </c>
      <c r="G45" s="11">
        <f>G46</f>
        <v>14267</v>
      </c>
      <c r="H45" s="11">
        <f>H46</f>
        <v>48733</v>
      </c>
      <c r="I45" s="11">
        <f>I46</f>
        <v>20529</v>
      </c>
      <c r="J45" s="11">
        <f>J46</f>
        <v>0</v>
      </c>
      <c r="K45" s="11">
        <f>F45-I45-J45</f>
        <v>42471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+D47+D49</f>
        <v>45300</v>
      </c>
      <c r="E46" s="11">
        <f>+E47+E49</f>
        <v>45300</v>
      </c>
      <c r="F46" s="11">
        <f>G46+H46</f>
        <v>63000</v>
      </c>
      <c r="G46" s="11">
        <f>+G47+G49</f>
        <v>14267</v>
      </c>
      <c r="H46" s="11">
        <f>+H47+H49</f>
        <v>48733</v>
      </c>
      <c r="I46" s="11">
        <f>+I47+I49</f>
        <v>20529</v>
      </c>
      <c r="J46" s="11">
        <f>+J47+J49</f>
        <v>0</v>
      </c>
      <c r="K46" s="11">
        <f>F46-I46-J46</f>
        <v>42471</v>
      </c>
    </row>
    <row r="47" spans="1:11" s="6" customFormat="1" x14ac:dyDescent="0.25">
      <c r="A47" s="10" t="s">
        <v>213</v>
      </c>
      <c r="B47" s="10" t="s">
        <v>131</v>
      </c>
      <c r="C47" s="10" t="s">
        <v>132</v>
      </c>
      <c r="D47" s="11">
        <f>+D48</f>
        <v>45300</v>
      </c>
      <c r="E47" s="11">
        <f>+E48</f>
        <v>45300</v>
      </c>
      <c r="F47" s="11">
        <f>G47+H47</f>
        <v>62923</v>
      </c>
      <c r="G47" s="11">
        <f>+G48</f>
        <v>14190</v>
      </c>
      <c r="H47" s="11">
        <f>+H48</f>
        <v>48733</v>
      </c>
      <c r="I47" s="11">
        <f>+I48</f>
        <v>20529</v>
      </c>
      <c r="J47" s="11">
        <f>+J48</f>
        <v>0</v>
      </c>
      <c r="K47" s="11">
        <f>F47-I47-J47</f>
        <v>42394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45300</v>
      </c>
      <c r="E48" s="11">
        <v>45300</v>
      </c>
      <c r="F48" s="11">
        <f>G48+H48</f>
        <v>62923</v>
      </c>
      <c r="G48" s="11">
        <v>14190</v>
      </c>
      <c r="H48" s="11">
        <v>48733</v>
      </c>
      <c r="I48" s="11">
        <v>20529</v>
      </c>
      <c r="J48" s="11">
        <v>0</v>
      </c>
      <c r="K48" s="11">
        <f>F48-I48-J48</f>
        <v>42394</v>
      </c>
    </row>
    <row r="49" spans="1:11" s="6" customFormat="1" x14ac:dyDescent="0.25">
      <c r="A49" s="10" t="s">
        <v>214</v>
      </c>
      <c r="B49" s="10" t="s">
        <v>137</v>
      </c>
      <c r="C49" s="10" t="s">
        <v>138</v>
      </c>
      <c r="D49" s="11">
        <v>0</v>
      </c>
      <c r="E49" s="11">
        <v>0</v>
      </c>
      <c r="F49" s="11">
        <f>G49+H49</f>
        <v>77</v>
      </c>
      <c r="G49" s="11">
        <v>77</v>
      </c>
      <c r="H49" s="11">
        <v>0</v>
      </c>
      <c r="I49" s="11">
        <v>0</v>
      </c>
      <c r="J49" s="11">
        <v>0</v>
      </c>
      <c r="K49" s="11">
        <f>F49-I49-J49</f>
        <v>77</v>
      </c>
    </row>
    <row r="50" spans="1:11" s="6" customFormat="1" ht="22.5" x14ac:dyDescent="0.25">
      <c r="A50" s="10" t="s">
        <v>215</v>
      </c>
      <c r="B50" s="10" t="s">
        <v>140</v>
      </c>
      <c r="C50" s="10" t="s">
        <v>141</v>
      </c>
      <c r="D50" s="11">
        <f>+D51+D53+D56+D59</f>
        <v>-313000</v>
      </c>
      <c r="E50" s="11">
        <f>+E51+E53+E56+E59</f>
        <v>-84600</v>
      </c>
      <c r="F50" s="11">
        <f>G50+H50</f>
        <v>269461</v>
      </c>
      <c r="G50" s="11">
        <f>+G51+G53+G56+G59</f>
        <v>281963</v>
      </c>
      <c r="H50" s="11">
        <f>+H51+H53+H56+H59</f>
        <v>-12502</v>
      </c>
      <c r="I50" s="11">
        <f>+I51+I53+I56+I59</f>
        <v>41271</v>
      </c>
      <c r="J50" s="11">
        <f>+J51+J53+J56+J59</f>
        <v>0</v>
      </c>
      <c r="K50" s="11">
        <f>F50-I50-J50</f>
        <v>228190</v>
      </c>
    </row>
    <row r="51" spans="1:11" s="6" customFormat="1" ht="22.5" x14ac:dyDescent="0.25">
      <c r="A51" s="10" t="s">
        <v>216</v>
      </c>
      <c r="B51" s="10" t="s">
        <v>143</v>
      </c>
      <c r="C51" s="10" t="s">
        <v>144</v>
      </c>
      <c r="D51" s="11">
        <f>D52</f>
        <v>5230</v>
      </c>
      <c r="E51" s="11">
        <f>E52</f>
        <v>5230</v>
      </c>
      <c r="F51" s="11">
        <f>G51+H51</f>
        <v>4911</v>
      </c>
      <c r="G51" s="11">
        <f>G52</f>
        <v>0</v>
      </c>
      <c r="H51" s="11">
        <f>H52</f>
        <v>4911</v>
      </c>
      <c r="I51" s="11">
        <f>I52</f>
        <v>4911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217</v>
      </c>
      <c r="B52" s="10" t="s">
        <v>146</v>
      </c>
      <c r="C52" s="10" t="s">
        <v>147</v>
      </c>
      <c r="D52" s="11">
        <v>5230</v>
      </c>
      <c r="E52" s="11">
        <v>5230</v>
      </c>
      <c r="F52" s="11">
        <f>G52+H52</f>
        <v>4911</v>
      </c>
      <c r="G52" s="11">
        <v>0</v>
      </c>
      <c r="H52" s="11">
        <v>4911</v>
      </c>
      <c r="I52" s="11">
        <v>4911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f>D54</f>
        <v>154970</v>
      </c>
      <c r="E53" s="11">
        <f>E54</f>
        <v>143370</v>
      </c>
      <c r="F53" s="11">
        <f>G53+H53</f>
        <v>155186</v>
      </c>
      <c r="G53" s="11">
        <f>G54</f>
        <v>155186</v>
      </c>
      <c r="H53" s="11">
        <f>H54</f>
        <v>0</v>
      </c>
      <c r="I53" s="11">
        <f>I54</f>
        <v>22946</v>
      </c>
      <c r="J53" s="11">
        <f>J54</f>
        <v>0</v>
      </c>
      <c r="K53" s="11">
        <f>F53-I53-J53</f>
        <v>132240</v>
      </c>
    </row>
    <row r="54" spans="1:11" s="6" customFormat="1" ht="22.5" x14ac:dyDescent="0.25">
      <c r="A54" s="10" t="s">
        <v>218</v>
      </c>
      <c r="B54" s="10" t="s">
        <v>152</v>
      </c>
      <c r="C54" s="10" t="s">
        <v>153</v>
      </c>
      <c r="D54" s="11">
        <f>D55</f>
        <v>154970</v>
      </c>
      <c r="E54" s="11">
        <f>E55</f>
        <v>143370</v>
      </c>
      <c r="F54" s="11">
        <f>G54+H54</f>
        <v>155186</v>
      </c>
      <c r="G54" s="11">
        <f>G55</f>
        <v>155186</v>
      </c>
      <c r="H54" s="11">
        <f>H55</f>
        <v>0</v>
      </c>
      <c r="I54" s="11">
        <f>I55</f>
        <v>22946</v>
      </c>
      <c r="J54" s="11">
        <f>J55</f>
        <v>0</v>
      </c>
      <c r="K54" s="11">
        <f>F54-I54-J54</f>
        <v>132240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154970</v>
      </c>
      <c r="E55" s="11">
        <v>143370</v>
      </c>
      <c r="F55" s="11">
        <f>G55+H55</f>
        <v>155186</v>
      </c>
      <c r="G55" s="11">
        <v>155186</v>
      </c>
      <c r="H55" s="11">
        <v>0</v>
      </c>
      <c r="I55" s="11">
        <v>22946</v>
      </c>
      <c r="J55" s="11">
        <v>0</v>
      </c>
      <c r="K55" s="11">
        <f>F55-I55-J55</f>
        <v>132240</v>
      </c>
    </row>
    <row r="56" spans="1:11" s="6" customFormat="1" ht="33" x14ac:dyDescent="0.25">
      <c r="A56" s="10" t="s">
        <v>219</v>
      </c>
      <c r="B56" s="10" t="s">
        <v>158</v>
      </c>
      <c r="C56" s="10" t="s">
        <v>159</v>
      </c>
      <c r="D56" s="11">
        <f>+D57+D58</f>
        <v>95800</v>
      </c>
      <c r="E56" s="11">
        <f>+E57+E58</f>
        <v>85800</v>
      </c>
      <c r="F56" s="11">
        <f>G56+H56</f>
        <v>137042</v>
      </c>
      <c r="G56" s="11">
        <f>+G57+G58</f>
        <v>126777</v>
      </c>
      <c r="H56" s="11">
        <f>+H57+H58</f>
        <v>10265</v>
      </c>
      <c r="I56" s="11">
        <f>+I57+I58</f>
        <v>41092</v>
      </c>
      <c r="J56" s="11">
        <f>+J57+J58</f>
        <v>0</v>
      </c>
      <c r="K56" s="11">
        <f>F56-I56-J56</f>
        <v>95950</v>
      </c>
    </row>
    <row r="57" spans="1:11" s="6" customFormat="1" x14ac:dyDescent="0.25">
      <c r="A57" s="10" t="s">
        <v>220</v>
      </c>
      <c r="B57" s="10" t="s">
        <v>161</v>
      </c>
      <c r="C57" s="10" t="s">
        <v>162</v>
      </c>
      <c r="D57" s="11">
        <v>95800</v>
      </c>
      <c r="E57" s="11">
        <v>85800</v>
      </c>
      <c r="F57" s="11">
        <f>G57+H57</f>
        <v>40058</v>
      </c>
      <c r="G57" s="11">
        <v>30827</v>
      </c>
      <c r="H57" s="11">
        <v>9231</v>
      </c>
      <c r="I57" s="11">
        <v>40058</v>
      </c>
      <c r="J57" s="11">
        <v>0</v>
      </c>
      <c r="K57" s="11">
        <f>F57-I57-J57</f>
        <v>0</v>
      </c>
    </row>
    <row r="58" spans="1:11" s="6" customFormat="1" x14ac:dyDescent="0.25">
      <c r="A58" s="10" t="s">
        <v>221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96984</v>
      </c>
      <c r="G58" s="11">
        <v>95950</v>
      </c>
      <c r="H58" s="11">
        <v>1034</v>
      </c>
      <c r="I58" s="11">
        <v>1034</v>
      </c>
      <c r="J58" s="11">
        <v>0</v>
      </c>
      <c r="K58" s="11">
        <f>F58-I58-J58</f>
        <v>95950</v>
      </c>
    </row>
    <row r="59" spans="1:11" s="6" customFormat="1" ht="22.5" x14ac:dyDescent="0.25">
      <c r="A59" s="10" t="s">
        <v>222</v>
      </c>
      <c r="B59" s="10" t="s">
        <v>223</v>
      </c>
      <c r="C59" s="10" t="s">
        <v>224</v>
      </c>
      <c r="D59" s="11">
        <f>+D60</f>
        <v>-569000</v>
      </c>
      <c r="E59" s="11">
        <f>+E60</f>
        <v>-319000</v>
      </c>
      <c r="F59" s="11">
        <f>G59+H59</f>
        <v>-27678</v>
      </c>
      <c r="G59" s="11">
        <f>+G60</f>
        <v>0</v>
      </c>
      <c r="H59" s="11">
        <f>+H60</f>
        <v>-27678</v>
      </c>
      <c r="I59" s="11">
        <f>+I60</f>
        <v>-27678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225</v>
      </c>
      <c r="B60" s="10" t="s">
        <v>167</v>
      </c>
      <c r="C60" s="10" t="s">
        <v>168</v>
      </c>
      <c r="D60" s="11">
        <v>-569000</v>
      </c>
      <c r="E60" s="11">
        <v>-319000</v>
      </c>
      <c r="F60" s="11">
        <f>G60+H60</f>
        <v>-27678</v>
      </c>
      <c r="G60" s="11">
        <v>0</v>
      </c>
      <c r="H60" s="11">
        <v>-27678</v>
      </c>
      <c r="I60" s="11">
        <v>-27678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226</v>
      </c>
      <c r="B61" s="10" t="s">
        <v>182</v>
      </c>
      <c r="C61" s="10" t="s">
        <v>183</v>
      </c>
      <c r="D61" s="11">
        <f>D62</f>
        <v>55570</v>
      </c>
      <c r="E61" s="11">
        <f>E62</f>
        <v>30570</v>
      </c>
      <c r="F61" s="11">
        <f>G61+H61</f>
        <v>30472</v>
      </c>
      <c r="G61" s="11">
        <f>G62</f>
        <v>0</v>
      </c>
      <c r="H61" s="11">
        <f>H62</f>
        <v>30472</v>
      </c>
      <c r="I61" s="11">
        <f>I62</f>
        <v>30472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227</v>
      </c>
      <c r="B62" s="10" t="s">
        <v>185</v>
      </c>
      <c r="C62" s="10" t="s">
        <v>186</v>
      </c>
      <c r="D62" s="11">
        <f>D63</f>
        <v>55570</v>
      </c>
      <c r="E62" s="11">
        <f>E63</f>
        <v>30570</v>
      </c>
      <c r="F62" s="11">
        <f>G62+H62</f>
        <v>30472</v>
      </c>
      <c r="G62" s="11">
        <f>G63</f>
        <v>0</v>
      </c>
      <c r="H62" s="11">
        <f>H63</f>
        <v>30472</v>
      </c>
      <c r="I62" s="11">
        <f>I63</f>
        <v>30472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228</v>
      </c>
      <c r="B63" s="10" t="s">
        <v>188</v>
      </c>
      <c r="C63" s="10" t="s">
        <v>189</v>
      </c>
      <c r="D63" s="11">
        <f>+D64+D65</f>
        <v>55570</v>
      </c>
      <c r="E63" s="11">
        <f>+E64+E65</f>
        <v>30570</v>
      </c>
      <c r="F63" s="11">
        <f>G63+H63</f>
        <v>30472</v>
      </c>
      <c r="G63" s="11">
        <f>+G64+G65</f>
        <v>0</v>
      </c>
      <c r="H63" s="11">
        <f>+H64+H65</f>
        <v>30472</v>
      </c>
      <c r="I63" s="11">
        <f>+I64+I65</f>
        <v>30472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191</v>
      </c>
      <c r="C64" s="10" t="s">
        <v>192</v>
      </c>
      <c r="D64" s="11">
        <v>570</v>
      </c>
      <c r="E64" s="11">
        <v>570</v>
      </c>
      <c r="F64" s="11">
        <f>G64+H64</f>
        <v>568</v>
      </c>
      <c r="G64" s="11">
        <v>0</v>
      </c>
      <c r="H64" s="11">
        <v>568</v>
      </c>
      <c r="I64" s="11">
        <v>568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229</v>
      </c>
      <c r="B65" s="10" t="s">
        <v>194</v>
      </c>
      <c r="C65" s="10" t="s">
        <v>195</v>
      </c>
      <c r="D65" s="11">
        <v>55000</v>
      </c>
      <c r="E65" s="11">
        <v>30000</v>
      </c>
      <c r="F65" s="11">
        <f>G65+H65</f>
        <v>29904</v>
      </c>
      <c r="G65" s="11">
        <v>0</v>
      </c>
      <c r="H65" s="11">
        <v>29904</v>
      </c>
      <c r="I65" s="11">
        <v>29904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199</v>
      </c>
      <c r="B67" s="13"/>
      <c r="C67" s="13"/>
      <c r="D67" s="13"/>
      <c r="E67" s="13"/>
      <c r="F67" s="13"/>
      <c r="G67" s="13"/>
      <c r="H67" s="13"/>
      <c r="I67" s="13" t="s">
        <v>201</v>
      </c>
      <c r="J67" s="13"/>
      <c r="K67" s="13"/>
      <c r="L67" s="13"/>
    </row>
    <row r="68" spans="1:12" x14ac:dyDescent="0.25">
      <c r="A68" s="3" t="s">
        <v>200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A6CE-70C3-4EA8-BD08-2750AFB97846}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231</v>
      </c>
      <c r="C11" s="10" t="s">
        <v>21</v>
      </c>
      <c r="D11" s="11">
        <f>D12+D17+D20</f>
        <v>674630</v>
      </c>
      <c r="E11" s="11">
        <f>E12+E17+E20</f>
        <v>424630</v>
      </c>
      <c r="F11" s="11">
        <f>G11+H11</f>
        <v>173032</v>
      </c>
      <c r="G11" s="11">
        <f>G12+G17+G20</f>
        <v>0</v>
      </c>
      <c r="H11" s="11">
        <f>H12+H17+H20</f>
        <v>173032</v>
      </c>
      <c r="I11" s="11">
        <f>I12+I17+I20</f>
        <v>173032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569000</v>
      </c>
      <c r="E12" s="11">
        <f>+E13</f>
        <v>319000</v>
      </c>
      <c r="F12" s="11">
        <f>G12+H12</f>
        <v>27678</v>
      </c>
      <c r="G12" s="11">
        <f>+G13</f>
        <v>0</v>
      </c>
      <c r="H12" s="11">
        <f>+H13</f>
        <v>27678</v>
      </c>
      <c r="I12" s="11">
        <f>+I13</f>
        <v>27678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232</v>
      </c>
      <c r="B13" s="10" t="s">
        <v>122</v>
      </c>
      <c r="C13" s="10" t="s">
        <v>123</v>
      </c>
      <c r="D13" s="11">
        <f>+D14</f>
        <v>569000</v>
      </c>
      <c r="E13" s="11">
        <f>+E14</f>
        <v>319000</v>
      </c>
      <c r="F13" s="11">
        <f>G13+H13</f>
        <v>27678</v>
      </c>
      <c r="G13" s="11">
        <f>+G14</f>
        <v>0</v>
      </c>
      <c r="H13" s="11">
        <f>+H14</f>
        <v>27678</v>
      </c>
      <c r="I13" s="11">
        <f>+I14</f>
        <v>27678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204</v>
      </c>
      <c r="B14" s="10" t="s">
        <v>140</v>
      </c>
      <c r="C14" s="10" t="s">
        <v>141</v>
      </c>
      <c r="D14" s="11">
        <f>+D15</f>
        <v>569000</v>
      </c>
      <c r="E14" s="11">
        <f>+E15</f>
        <v>319000</v>
      </c>
      <c r="F14" s="11">
        <f>G14+H14</f>
        <v>27678</v>
      </c>
      <c r="G14" s="11">
        <f>+G15</f>
        <v>0</v>
      </c>
      <c r="H14" s="11">
        <f>+H15</f>
        <v>27678</v>
      </c>
      <c r="I14" s="11">
        <f>+I15</f>
        <v>27678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233</v>
      </c>
      <c r="B15" s="10" t="s">
        <v>223</v>
      </c>
      <c r="C15" s="10" t="s">
        <v>224</v>
      </c>
      <c r="D15" s="11">
        <f>+D16</f>
        <v>569000</v>
      </c>
      <c r="E15" s="11">
        <f>+E16</f>
        <v>319000</v>
      </c>
      <c r="F15" s="11">
        <f>G15+H15</f>
        <v>27678</v>
      </c>
      <c r="G15" s="11">
        <f>+G16</f>
        <v>0</v>
      </c>
      <c r="H15" s="11">
        <f>+H16</f>
        <v>27678</v>
      </c>
      <c r="I15" s="11">
        <f>+I16</f>
        <v>27678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234</v>
      </c>
      <c r="B16" s="10" t="s">
        <v>170</v>
      </c>
      <c r="C16" s="10" t="s">
        <v>171</v>
      </c>
      <c r="D16" s="11">
        <v>569000</v>
      </c>
      <c r="E16" s="11">
        <v>319000</v>
      </c>
      <c r="F16" s="11">
        <f>G16+H16</f>
        <v>27678</v>
      </c>
      <c r="G16" s="11">
        <v>0</v>
      </c>
      <c r="H16" s="11">
        <v>27678</v>
      </c>
      <c r="I16" s="11">
        <v>27678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173</v>
      </c>
      <c r="C17" s="10" t="s">
        <v>174</v>
      </c>
      <c r="D17" s="11">
        <f>D18</f>
        <v>25830</v>
      </c>
      <c r="E17" s="11">
        <f>E18</f>
        <v>25830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176</v>
      </c>
      <c r="C18" s="10" t="s">
        <v>177</v>
      </c>
      <c r="D18" s="11">
        <f>+D19</f>
        <v>25830</v>
      </c>
      <c r="E18" s="11">
        <f>+E19</f>
        <v>25830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235</v>
      </c>
      <c r="B19" s="10" t="s">
        <v>179</v>
      </c>
      <c r="C19" s="10" t="s">
        <v>180</v>
      </c>
      <c r="D19" s="11">
        <v>25830</v>
      </c>
      <c r="E19" s="11">
        <v>25830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209</v>
      </c>
      <c r="B20" s="10" t="s">
        <v>182</v>
      </c>
      <c r="C20" s="10" t="s">
        <v>183</v>
      </c>
      <c r="D20" s="11">
        <f>D21</f>
        <v>79800</v>
      </c>
      <c r="E20" s="11">
        <f>E21</f>
        <v>79800</v>
      </c>
      <c r="F20" s="11">
        <f>G20+H20</f>
        <v>145354</v>
      </c>
      <c r="G20" s="11">
        <f>G21</f>
        <v>0</v>
      </c>
      <c r="H20" s="11">
        <f>H21</f>
        <v>145354</v>
      </c>
      <c r="I20" s="11">
        <f>I21</f>
        <v>145354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79800</v>
      </c>
      <c r="E21" s="11">
        <f>E22</f>
        <v>79800</v>
      </c>
      <c r="F21" s="11">
        <f>G21+H21</f>
        <v>145354</v>
      </c>
      <c r="G21" s="11">
        <f>G22</f>
        <v>0</v>
      </c>
      <c r="H21" s="11">
        <f>H22</f>
        <v>145354</v>
      </c>
      <c r="I21" s="11">
        <f>I22</f>
        <v>145354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</f>
        <v>79800</v>
      </c>
      <c r="E22" s="11">
        <f>+E23</f>
        <v>79800</v>
      </c>
      <c r="F22" s="11">
        <f>G22+H22</f>
        <v>145354</v>
      </c>
      <c r="G22" s="11">
        <f>+G23</f>
        <v>0</v>
      </c>
      <c r="H22" s="11">
        <f>+H23</f>
        <v>145354</v>
      </c>
      <c r="I22" s="11">
        <f>+I23</f>
        <v>145354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216</v>
      </c>
      <c r="B23" s="10" t="s">
        <v>197</v>
      </c>
      <c r="C23" s="10" t="s">
        <v>198</v>
      </c>
      <c r="D23" s="11">
        <v>79800</v>
      </c>
      <c r="E23" s="11">
        <v>79800</v>
      </c>
      <c r="F23" s="11">
        <f>G23+H23</f>
        <v>145354</v>
      </c>
      <c r="G23" s="11">
        <v>0</v>
      </c>
      <c r="H23" s="11">
        <v>145354</v>
      </c>
      <c r="I23" s="11">
        <v>145354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199</v>
      </c>
      <c r="B25" s="13"/>
      <c r="C25" s="13"/>
      <c r="D25" s="13"/>
      <c r="E25" s="13"/>
      <c r="F25" s="13"/>
      <c r="G25" s="13"/>
      <c r="H25" s="13"/>
      <c r="I25" s="13" t="s">
        <v>201</v>
      </c>
      <c r="J25" s="13"/>
      <c r="K25" s="13"/>
      <c r="L25" s="13"/>
    </row>
    <row r="26" spans="1:12" x14ac:dyDescent="0.25">
      <c r="A26" s="3" t="s">
        <v>200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2021-12-06T07:00:57Z</dcterms:created>
  <dcterms:modified xsi:type="dcterms:W3CDTF">2021-12-06T07:01:09Z</dcterms:modified>
</cp:coreProperties>
</file>